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产负债表" sheetId="1" r:id="rId1"/>
    <sheet name="收入费用表" sheetId="2" r:id="rId2"/>
    <sheet name="预算收支明细表" sheetId="3" r:id="rId3"/>
  </sheets>
  <definedNames>
    <definedName name="_xlnm.Print_Titles" localSheetId="2">预算收支明细表!$4:$5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<sst xmlns="http://schemas.openxmlformats.org/spreadsheetml/2006/main" count="382" uniqueCount="164">
  <si>
    <t>资产负债表</t>
  </si>
  <si>
    <t>表一</t>
  </si>
  <si>
    <t>编制单位:莆田市行政服务中心管理委员会</t>
  </si>
  <si>
    <t>日期:2024-06-30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</si>
  <si>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</si>
  <si>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</si>
  <si>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</si>
  <si>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</si>
  <si>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</si>
  <si>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</si>
  <si>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</si>
  <si>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</si>
  <si>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</si>
  <si>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</si>
  <si>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</si>
  <si>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</si>
  <si>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</si>
  <si>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</si>
  <si>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</si>
  <si>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</si>
  <si>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</si>
  <si>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</si>
  <si>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</si>
  <si>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</si>
  <si>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</si>
  <si>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</si>
  <si>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</si>
  <si>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</si>
  <si>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</si>
  <si>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</si>
  <si>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</si>
  <si>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</si>
  <si>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</si>
  <si>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</si>
  <si>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</si>
  <si>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</si>
  <si>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</si>
  <si>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</si>
  <si>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</si>
  <si>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</si>
  <si>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</si>
  <si>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</si>
  <si>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</si>
  <si>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</si>
  <si>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</si>
  <si>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</si>
  <si>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</si>
  <si>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</si>
  <si>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</si>
  <si>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</si>
  <si>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</si>
  <si>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</si>
  <si>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</si>
  <si>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</si>
  <si>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</si>
  <si>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</si>
  <si>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</si>
  <si>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</si>
  <si>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</si>
  <si>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</si>
  <si>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</si>
  <si>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</si>
  <si>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</si>
  <si>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</si>
  <si>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</si>
  <si>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</si>
  <si>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</si>
  <si>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</si>
  <si>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</si>
  <si>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</si>
  <si>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</si>
  <si>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</si>
  <si>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</si>
  <si>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</si>
  <si>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</si>
  <si>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</si>
  <si>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</si>
  <si>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</si>
  <si>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</si>
  <si>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</si>
  <si>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</si>
  <si>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</si>
  <si>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</si>
  <si>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 xml:space="preserve">            2024年第二季度收入费用表</t>
  </si>
  <si>
    <t>表二</t>
  </si>
  <si>
    <t>期间：2024年4-6月</t>
  </si>
  <si>
    <t>项目</t>
  </si>
  <si>
    <t>本期数</t>
  </si>
  <si>
    <t>本年累计数</t>
  </si>
  <si>
    <t>一、本期收入</t>
  </si>
  <si>
    <t xml:space="preserve">  （一）财政拨款收入</t>
  </si>
  <si>
    <t xml:space="preserve">     其中：政府性基金收入</t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</si>
  <si>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</si>
  <si>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</si>
  <si>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</si>
  <si>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</si>
  <si>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</si>
  <si>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</si>
  <si>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</si>
  <si>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</si>
  <si>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</si>
  <si>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</si>
  <si>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</si>
  <si>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</si>
  <si>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</si>
  <si>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</si>
  <si>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</si>
  <si>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</si>
  <si>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</si>
  <si>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</si>
  <si>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</si>
  <si>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</si>
  <si>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2024年第二季度预算收支明细表</t>
  </si>
  <si>
    <t>表三</t>
  </si>
  <si>
    <t>编制单位：莆田市行政服务中心管理委员会</t>
  </si>
  <si>
    <t>期间：2024年04月-2024年06月</t>
  </si>
  <si>
    <t>会计科目</t>
  </si>
  <si>
    <t>部门预算经济分类</t>
  </si>
  <si>
    <t>本期发生额</t>
  </si>
  <si>
    <t>累计发生额</t>
  </si>
  <si>
    <t>借方</t>
  </si>
  <si>
    <t>贷方</t>
  </si>
  <si>
    <t>6001 财政拨款预算收入</t>
  </si>
  <si>
    <t>600101 基本支出</t>
  </si>
  <si>
    <t>60010101 人员经费</t>
  </si>
  <si>
    <t>60010102 日常公用经费</t>
  </si>
  <si>
    <t>600102 项目支出</t>
  </si>
  <si>
    <t>预算收入小计</t>
  </si>
  <si>
    <t>7101 行政支出</t>
  </si>
  <si>
    <t>710101 财政拨款支出</t>
  </si>
  <si>
    <t>71010101 基本支出</t>
  </si>
  <si>
    <t>7101010101 人员经费</t>
  </si>
  <si>
    <t>301 工资福利支出</t>
  </si>
  <si>
    <t>30102 津贴补贴</t>
  </si>
  <si>
    <t>30103 奖金</t>
  </si>
  <si>
    <t>30108 机关事业单位基本养老保险缴费</t>
  </si>
  <si>
    <t>30110 职工基本医疗保险缴费</t>
  </si>
  <si>
    <t>30111 公务员医疗补助缴费</t>
  </si>
  <si>
    <t>30112 其他社会保障缴费</t>
  </si>
  <si>
    <t>30113 住房公积金</t>
  </si>
  <si>
    <t>303 对个人和家庭的补助</t>
  </si>
  <si>
    <t>30302 退休费</t>
  </si>
  <si>
    <t>30305 生活补助</t>
  </si>
  <si>
    <t>7101010102 日常公用经费</t>
  </si>
  <si>
    <t>30199 其他工资福利支出</t>
  </si>
  <si>
    <t>302 商品和服务支出</t>
  </si>
  <si>
    <t>30201 办公费</t>
  </si>
  <si>
    <t>30207 邮电费</t>
  </si>
  <si>
    <t>30217 公务接待费</t>
  </si>
  <si>
    <t>30228 工会经费</t>
  </si>
  <si>
    <t>30239 其他交通费用</t>
  </si>
  <si>
    <t>30299 其他商品和服务支出</t>
  </si>
  <si>
    <t>71010102 项目支出</t>
  </si>
  <si>
    <t>30205 水费</t>
  </si>
  <si>
    <t>30209 物业管理费</t>
  </si>
  <si>
    <t>30211 差旅费</t>
  </si>
  <si>
    <t>30226 劳务费</t>
  </si>
  <si>
    <t>30227 委托业务费</t>
  </si>
  <si>
    <t>30229 福利费</t>
  </si>
  <si>
    <t>310 资本性支出</t>
  </si>
  <si>
    <t>31007 信息网络及软件购置更新</t>
  </si>
  <si>
    <t>预算支出小计</t>
  </si>
  <si>
    <t>预算会计 合计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</si>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</sst>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18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63" applyFont="1" applyFill="1" applyAlignment="1">
      <alignment horizontal="center" vertical="center"/>
    </xf>
    <xf numFmtId="0" fontId="3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0" fillId="0" borderId="0" xfId="63" applyFont="1" applyFill="1" applyAlignment="1">
      <alignment horizontal="right" vertical="center"/>
    </xf>
    <xf numFmtId="0" fontId="4" fillId="0" borderId="1" xfId="63" applyFont="1" applyFill="1" applyBorder="1" applyAlignment="1">
      <alignment vertical="center"/>
    </xf>
    <xf numFmtId="0" fontId="4" fillId="0" borderId="1" xfId="63" applyFont="1" applyFill="1" applyBorder="1" applyAlignment="1">
      <alignment horizontal="center" vertical="center"/>
    </xf>
    <xf numFmtId="0" fontId="0" fillId="0" borderId="1" xfId="63" applyFont="1" applyFill="1" applyBorder="1" applyAlignment="1">
      <alignment vertical="center"/>
    </xf>
    <xf numFmtId="0" fontId="0" fillId="0" borderId="1" xfId="63" applyFont="1" applyFill="1" applyBorder="1" applyAlignment="1">
      <alignment horizontal="right" vertical="center"/>
    </xf>
    <xf numFmtId="0" fontId="5" fillId="2" borderId="2" xfId="6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63" applyFont="1" applyAlignment="1">
      <alignment horizontal="center" vertical="center"/>
    </xf>
    <xf numFmtId="0" fontId="4" fillId="0" borderId="0" xfId="63" applyFont="1" applyAlignment="1">
      <alignment horizontal="right" vertical="center"/>
    </xf>
    <xf numFmtId="0" fontId="12" fillId="0" borderId="1" xfId="63" applyFont="1" applyBorder="1" applyAlignment="1">
      <alignment horizontal="left" vertical="center" wrapText="1"/>
    </xf>
    <xf numFmtId="0" fontId="11" fillId="0" borderId="0" xfId="63" applyFont="1">
      <alignment vertical="center"/>
    </xf>
    <xf numFmtId="0" fontId="12" fillId="0" borderId="0" xfId="63" applyFont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0" fontId="4" fillId="0" borderId="0" xfId="63" applyFont="1" applyAlignment="1">
      <alignment horizontal="left" vertical="center"/>
    </xf>
    <xf numFmtId="0" fontId="0" fillId="0" borderId="0" xfId="63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 6" xfId="50"/>
    <cellStyle name="常规 3 10" xfId="51"/>
    <cellStyle name="常规 6" xfId="52"/>
    <cellStyle name="常规 6 5" xfId="53"/>
    <cellStyle name="常规 5 2" xfId="54"/>
    <cellStyle name="常规 3 2 2" xfId="55"/>
    <cellStyle name="常规 6 7" xfId="56"/>
    <cellStyle name="常规 3 11" xfId="57"/>
    <cellStyle name="常规 8 2" xfId="58"/>
    <cellStyle name="常规 3 2" xfId="59"/>
    <cellStyle name="常规 3 3" xfId="60"/>
    <cellStyle name="常规 3 4" xfId="61"/>
    <cellStyle name="常规 3 7" xfId="62"/>
    <cellStyle name="常规 2" xfId="63"/>
    <cellStyle name="常规 3 8" xfId="64"/>
    <cellStyle name="常规 3" xfId="65"/>
    <cellStyle name="常规 3 2 3" xfId="66"/>
    <cellStyle name="常规 3 5" xfId="67"/>
    <cellStyle name="常规 3 6" xfId="68"/>
    <cellStyle name="常规 4" xfId="69"/>
    <cellStyle name="常规 3 9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  <cellStyle name="常规 5 3" xfId="80"/>
    <cellStyle name="常规 5 4" xfId="81"/>
    <cellStyle name="常规 5 5" xfId="82"/>
    <cellStyle name="常规 5 6" xfId="83"/>
    <cellStyle name="常规 5 7" xfId="84"/>
    <cellStyle name="常规 5 8" xfId="85"/>
    <cellStyle name="常规 5 9" xfId="86"/>
    <cellStyle name="常规 6 2" xfId="87"/>
    <cellStyle name="常规 6 3" xfId="88"/>
    <cellStyle name="常规 6 4" xfId="89"/>
    <cellStyle name="常规 6 8" xfId="90"/>
    <cellStyle name="常规 6 9" xfId="91"/>
    <cellStyle name="常规 7" xfId="92"/>
    <cellStyle name="常规 7 2" xfId="93"/>
    <cellStyle name="常规 7 4" xfId="94"/>
    <cellStyle name="常规 7 5" xfId="95"/>
    <cellStyle name="常规 7 6" xfId="96"/>
    <cellStyle name="常规 7 7" xfId="97"/>
    <cellStyle name="常规 7 8" xfId="98"/>
    <cellStyle name="常规 8" xfId="9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B43" sqref="B43:C43"/>
    </sheetView>
  </sheetViews>
  <sheetFormatPr defaultColWidth="9" defaultRowHeight="13.5" outlineLevelCol="5"/>
  <cols>
    <col min="1" max="1" width="22.125" customWidth="1"/>
    <col min="2" max="2" width="15.375" style="28" customWidth="1"/>
    <col min="3" max="3" width="15.875" style="28" customWidth="1"/>
    <col min="4" max="4" width="17" customWidth="1"/>
    <col min="5" max="5" width="16" style="28" customWidth="1"/>
    <col min="6" max="6" width="14.875" style="28" customWidth="1"/>
  </cols>
  <sheetData>
    <row r="1" ht="20.25" spans="1:6">
      <c r="A1" s="29" t="s">
        <v>0</v>
      </c>
      <c r="B1" s="29"/>
      <c r="C1" s="29"/>
      <c r="D1" s="29"/>
      <c r="E1" s="29"/>
      <c r="F1" s="30" t="s">
        <v>1</v>
      </c>
    </row>
    <row r="2" s="27" customFormat="1" ht="31.5" customHeight="1" spans="1:6">
      <c r="A2" s="31" t="s">
        <v>2</v>
      </c>
      <c r="B2" s="31"/>
      <c r="C2" s="31" t="s">
        <v>3</v>
      </c>
      <c r="D2" s="31"/>
      <c r="E2" s="32"/>
      <c r="F2" s="33" t="s">
        <v>4</v>
      </c>
    </row>
    <row r="3" s="27" customFormat="1" spans="1:6">
      <c r="A3" s="34" t="s">
        <v>5</v>
      </c>
      <c r="B3" s="34" t="s">
        <v>6</v>
      </c>
      <c r="C3" s="34" t="s">
        <v>7</v>
      </c>
      <c r="D3" s="34" t="s">
        <v>8</v>
      </c>
      <c r="E3" s="34" t="s">
        <v>6</v>
      </c>
      <c r="F3" s="34" t="s">
        <v>7</v>
      </c>
    </row>
    <row r="4" s="27" customFormat="1" spans="1:6">
      <c r="A4" s="35" t="s">
        <v>9</v>
      </c>
      <c r="B4" s="35" t="s">
        <v>10</v>
      </c>
      <c r="C4" s="35" t="s">
        <v>10</v>
      </c>
      <c r="D4" s="35" t="s">
        <v>11</v>
      </c>
      <c r="E4" s="35" t="s">
        <v>10</v>
      </c>
      <c r="F4" s="35" t="s">
        <v>10</v>
      </c>
    </row>
    <row r="5" s="27" customFormat="1" spans="1:6">
      <c r="A5" s="35" t="s">
        <v>12</v>
      </c>
      <c r="B5" s="36">
        <v>2211136.82</v>
      </c>
      <c r="C5" s="36">
        <v>3114284.63</v>
      </c>
      <c r="D5" s="35" t="s">
        <v>13</v>
      </c>
      <c r="E5" s="35" t="s">
        <v>10</v>
      </c>
      <c r="F5" s="35" t="s">
        <v>10</v>
      </c>
    </row>
    <row r="6" s="27" customFormat="1" spans="1:6">
      <c r="A6" s="35" t="s">
        <v>14</v>
      </c>
      <c r="B6" s="35" t="s">
        <v>10</v>
      </c>
      <c r="C6" s="35" t="s">
        <v>10</v>
      </c>
      <c r="D6" s="35" t="s">
        <v>15</v>
      </c>
      <c r="E6" s="35" t="s">
        <v>10</v>
      </c>
      <c r="F6" s="35" t="s">
        <v>10</v>
      </c>
    </row>
    <row r="7" s="27" customFormat="1" spans="1:6">
      <c r="A7" s="35" t="s">
        <v>16</v>
      </c>
      <c r="B7" s="35" t="s">
        <v>10</v>
      </c>
      <c r="C7" s="35" t="s">
        <v>10</v>
      </c>
      <c r="D7" s="35" t="s">
        <v>17</v>
      </c>
      <c r="E7" s="36">
        <v>162634.54</v>
      </c>
      <c r="F7" s="36">
        <v>255717.92</v>
      </c>
    </row>
    <row r="8" s="27" customFormat="1" spans="1:6">
      <c r="A8" s="35" t="s">
        <v>18</v>
      </c>
      <c r="B8" s="35" t="s">
        <v>10</v>
      </c>
      <c r="C8" s="35" t="s">
        <v>10</v>
      </c>
      <c r="D8" s="35" t="s">
        <v>19</v>
      </c>
      <c r="E8" s="36">
        <v>487175.97</v>
      </c>
      <c r="F8" s="35" t="s">
        <v>10</v>
      </c>
    </row>
    <row r="9" s="27" customFormat="1" spans="1:6">
      <c r="A9" s="35" t="s">
        <v>20</v>
      </c>
      <c r="B9" s="35" t="s">
        <v>10</v>
      </c>
      <c r="C9" s="35" t="s">
        <v>10</v>
      </c>
      <c r="D9" s="35" t="s">
        <v>21</v>
      </c>
      <c r="E9" s="36">
        <v>-0.2</v>
      </c>
      <c r="F9" s="35" t="s">
        <v>10</v>
      </c>
    </row>
    <row r="10" s="27" customFormat="1" spans="1:6">
      <c r="A10" s="35" t="s">
        <v>22</v>
      </c>
      <c r="B10" s="36">
        <v>13666156.81</v>
      </c>
      <c r="C10" s="36">
        <v>14076629.34</v>
      </c>
      <c r="D10" s="35" t="s">
        <v>23</v>
      </c>
      <c r="E10" s="35" t="s">
        <v>10</v>
      </c>
      <c r="F10" s="35" t="s">
        <v>10</v>
      </c>
    </row>
    <row r="11" s="27" customFormat="1" spans="1:6">
      <c r="A11" s="35" t="s">
        <v>24</v>
      </c>
      <c r="B11" s="35" t="s">
        <v>10</v>
      </c>
      <c r="C11" s="35" t="s">
        <v>10</v>
      </c>
      <c r="D11" s="35" t="s">
        <v>25</v>
      </c>
      <c r="E11" s="36">
        <v>3924628</v>
      </c>
      <c r="F11" s="36">
        <v>3887928</v>
      </c>
    </row>
    <row r="12" s="27" customFormat="1" spans="1:6">
      <c r="A12" s="35" t="s">
        <v>26</v>
      </c>
      <c r="B12" s="35" t="s">
        <v>10</v>
      </c>
      <c r="C12" s="35" t="s">
        <v>10</v>
      </c>
      <c r="D12" s="35" t="s">
        <v>27</v>
      </c>
      <c r="E12" s="35" t="s">
        <v>10</v>
      </c>
      <c r="F12" s="35" t="s">
        <v>10</v>
      </c>
    </row>
    <row r="13" s="27" customFormat="1" spans="1:6">
      <c r="A13" s="35" t="s">
        <v>28</v>
      </c>
      <c r="B13" s="36">
        <v>1092442.76</v>
      </c>
      <c r="C13" s="36">
        <v>322031.17</v>
      </c>
      <c r="D13" s="35" t="s">
        <v>29</v>
      </c>
      <c r="E13" s="35" t="s">
        <v>10</v>
      </c>
      <c r="F13" s="35" t="s">
        <v>10</v>
      </c>
    </row>
    <row r="14" s="27" customFormat="1" spans="1:6">
      <c r="A14" s="35" t="s">
        <v>30</v>
      </c>
      <c r="B14" s="35" t="s">
        <v>10</v>
      </c>
      <c r="C14" s="35" t="s">
        <v>10</v>
      </c>
      <c r="D14" s="35" t="s">
        <v>31</v>
      </c>
      <c r="E14" s="35" t="s">
        <v>10</v>
      </c>
      <c r="F14" s="35" t="s">
        <v>10</v>
      </c>
    </row>
    <row r="15" s="27" customFormat="1" spans="1:6">
      <c r="A15" s="35" t="s">
        <v>32</v>
      </c>
      <c r="B15" s="35" t="s">
        <v>10</v>
      </c>
      <c r="C15" s="35" t="s">
        <v>10</v>
      </c>
      <c r="D15" s="35" t="s">
        <v>33</v>
      </c>
      <c r="E15" s="36">
        <v>1140024.46</v>
      </c>
      <c r="F15" s="36">
        <v>938957.4</v>
      </c>
    </row>
    <row r="16" s="27" customFormat="1" spans="1:6">
      <c r="A16" s="35" t="s">
        <v>34</v>
      </c>
      <c r="B16" s="35" t="s">
        <v>10</v>
      </c>
      <c r="C16" s="35" t="s">
        <v>10</v>
      </c>
      <c r="D16" s="35" t="s">
        <v>35</v>
      </c>
      <c r="E16" s="36">
        <v>729849.47</v>
      </c>
      <c r="F16" s="36">
        <v>729849.47</v>
      </c>
    </row>
    <row r="17" s="27" customFormat="1" ht="24" spans="1:6">
      <c r="A17" s="35" t="s">
        <v>36</v>
      </c>
      <c r="B17" s="35" t="s">
        <v>10</v>
      </c>
      <c r="C17" s="35" t="s">
        <v>10</v>
      </c>
      <c r="D17" s="35" t="s">
        <v>37</v>
      </c>
      <c r="E17" s="35" t="s">
        <v>10</v>
      </c>
      <c r="F17" s="35" t="s">
        <v>10</v>
      </c>
    </row>
    <row r="18" s="27" customFormat="1" spans="1:6">
      <c r="A18" s="37" t="s">
        <v>38</v>
      </c>
      <c r="B18" s="3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16969736.39</v>
      </c>
      <c r="C18" s="3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17512945.14</v>
      </c>
      <c r="D18" s="35" t="s">
        <v>39</v>
      </c>
      <c r="E18" s="35" t="s">
        <v>10</v>
      </c>
      <c r="F18" s="35" t="s">
        <v>10</v>
      </c>
    </row>
    <row r="19" s="27" customFormat="1" spans="1:6">
      <c r="A19" s="35" t="s">
        <v>40</v>
      </c>
      <c r="B19" s="35" t="s">
        <v>10</v>
      </c>
      <c r="C19" s="35" t="s">
        <v>10</v>
      </c>
      <c r="D19" s="37" t="s">
        <v>41</v>
      </c>
      <c r="E19" s="3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6444312.24</v>
      </c>
      <c r="F19" s="3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5812452.79</v>
      </c>
    </row>
    <row r="20" s="27" customFormat="1" spans="1:6">
      <c r="A20" s="35" t="s">
        <v>42</v>
      </c>
      <c r="B20" s="35" t="s">
        <v>10</v>
      </c>
      <c r="C20" s="35" t="s">
        <v>10</v>
      </c>
      <c r="D20" s="35" t="s">
        <v>43</v>
      </c>
      <c r="E20" s="35" t="s">
        <v>10</v>
      </c>
      <c r="F20" s="35" t="s">
        <v>10</v>
      </c>
    </row>
    <row r="21" s="27" customFormat="1" spans="1:6">
      <c r="A21" s="35" t="s">
        <v>44</v>
      </c>
      <c r="B21" s="35" t="s">
        <v>10</v>
      </c>
      <c r="C21" s="35" t="s">
        <v>10</v>
      </c>
      <c r="D21" s="35" t="s">
        <v>45</v>
      </c>
      <c r="E21" s="35" t="s">
        <v>10</v>
      </c>
      <c r="F21" s="35" t="s">
        <v>10</v>
      </c>
    </row>
    <row r="22" s="27" customFormat="1" spans="1:6">
      <c r="A22" s="35" t="s">
        <v>46</v>
      </c>
      <c r="B22" s="36">
        <v>28951407.62</v>
      </c>
      <c r="C22" s="36">
        <v>28943958.62</v>
      </c>
      <c r="D22" s="35" t="s">
        <v>47</v>
      </c>
      <c r="E22" s="35" t="s">
        <v>10</v>
      </c>
      <c r="F22" s="35" t="s">
        <v>10</v>
      </c>
    </row>
    <row r="23" s="27" customFormat="1" spans="1:6">
      <c r="A23" s="35" t="s">
        <v>48</v>
      </c>
      <c r="B23" s="36">
        <v>14772117.57</v>
      </c>
      <c r="C23" s="36">
        <v>12978132.41</v>
      </c>
      <c r="D23" s="35" t="s">
        <v>49</v>
      </c>
      <c r="E23" s="35" t="s">
        <v>10</v>
      </c>
      <c r="F23" s="35" t="s">
        <v>10</v>
      </c>
    </row>
    <row r="24" s="27" customFormat="1" spans="1:6">
      <c r="A24" s="37" t="s">
        <v>50</v>
      </c>
      <c r="B24" s="38">
        <f>IF(AND(TRIM(B22)="",TRIM(B23)=""),"",SUM(IF(ISBLANK(B22),0,B22))-SUM(IF(ISBLANK(B23),0,B23)))</f>
        <v>14179290.05</v>
      </c>
      <c r="C24" s="38">
        <f>IF(AND(TRIM(C22)="",TRIM(C23)=""),"",SUM(IF(ISBLANK(C22),0,C22))-SUM(IF(ISBLANK(C23),0,C23)))</f>
        <v>15965826.21</v>
      </c>
      <c r="D24" s="35" t="s">
        <v>51</v>
      </c>
      <c r="E24" s="35" t="s">
        <v>10</v>
      </c>
      <c r="F24" s="35" t="s">
        <v>10</v>
      </c>
    </row>
    <row r="25" s="27" customFormat="1" ht="24" spans="1:6">
      <c r="A25" s="35" t="s">
        <v>52</v>
      </c>
      <c r="B25" s="35" t="s">
        <v>10</v>
      </c>
      <c r="C25" s="35" t="s">
        <v>10</v>
      </c>
      <c r="D25" s="37" t="s">
        <v>53</v>
      </c>
      <c r="E25" s="38" t="str">
        <f>IF(AND(TRIM(E21)="",TRIM(E22)="",TRIM(E23)="",TRIM(E24)=""),"",SUM(IF(ISBLANK(E21),0,E21),IF(ISBLANK(E22),0,E22),IF(ISBLANK(E23),0,E23),IF(ISBLANK(E24),0,E24)))</f>
        <v/>
      </c>
      <c r="F25" s="38" t="str">
        <f>IF(AND(TRIM(F21)="",TRIM(F22)="",TRIM(F23)="",TRIM(F24)=""),"",SUM(IF(ISBLANK(F21),0,F21),IF(ISBLANK(F22),0,F22),IF(ISBLANK(F23),0,F23),IF(ISBLANK(F24),0,F24)))</f>
        <v/>
      </c>
    </row>
    <row r="26" s="27" customFormat="1" spans="1:6">
      <c r="A26" s="35" t="s">
        <v>54</v>
      </c>
      <c r="B26" s="35" t="s">
        <v>10</v>
      </c>
      <c r="C26" s="35" t="s">
        <v>10</v>
      </c>
      <c r="D26" s="35" t="s">
        <v>55</v>
      </c>
      <c r="E26" s="35" t="s">
        <v>10</v>
      </c>
      <c r="F26" s="35" t="s">
        <v>10</v>
      </c>
    </row>
    <row r="27" s="27" customFormat="1" spans="1:6">
      <c r="A27" s="35" t="s">
        <v>56</v>
      </c>
      <c r="B27" s="36">
        <v>5817110</v>
      </c>
      <c r="C27" s="36">
        <v>4006110</v>
      </c>
      <c r="D27" s="37" t="s">
        <v>57</v>
      </c>
      <c r="E27" s="38">
        <f>IF(AND(TRIM(E19)="",TRIM(E25)="",TRIM(E26)=""),"",SUM(IF(ISBLANK(E19),0,E19),IF(ISBLANK(E25),0,E25),IF(ISBLANK(E26),0,E26)))</f>
        <v>6444312.24</v>
      </c>
      <c r="F27" s="38">
        <f>IF(AND(TRIM(F19)="",TRIM(F25)="",TRIM(F26)=""),"",SUM(IF(ISBLANK(F19),0,F19),IF(ISBLANK(F25),0,F25),IF(ISBLANK(F26),0,F26)))</f>
        <v>5812452.79</v>
      </c>
    </row>
    <row r="28" s="27" customFormat="1" spans="1:6">
      <c r="A28" s="35" t="s">
        <v>58</v>
      </c>
      <c r="B28" s="36">
        <v>623053.93</v>
      </c>
      <c r="C28" s="36">
        <v>264058.63</v>
      </c>
      <c r="D28" s="35" t="s">
        <v>10</v>
      </c>
      <c r="E28" s="39" t="s">
        <v>10</v>
      </c>
      <c r="F28" s="39" t="s">
        <v>10</v>
      </c>
    </row>
    <row r="29" s="27" customFormat="1" spans="1:6">
      <c r="A29" s="37" t="s">
        <v>59</v>
      </c>
      <c r="B29" s="38">
        <f>IF(AND(TRIM(B27)="",TRIM(B28)=""),"",SUM(IF(ISBLANK(B27),0,B27))-SUM(IF(ISBLANK(B28),0,B28)))</f>
        <v>5194056.07</v>
      </c>
      <c r="C29" s="38">
        <f>IF(AND(TRIM(C27)="",TRIM(C28)=""),"",SUM(IF(ISBLANK(C27),0,C27))-SUM(IF(ISBLANK(C28),0,C28)))</f>
        <v>3742051.37</v>
      </c>
      <c r="D29" s="35" t="s">
        <v>10</v>
      </c>
      <c r="E29" s="39" t="s">
        <v>10</v>
      </c>
      <c r="F29" s="39" t="s">
        <v>10</v>
      </c>
    </row>
    <row r="30" s="27" customFormat="1" spans="1:6">
      <c r="A30" s="35" t="s">
        <v>60</v>
      </c>
      <c r="B30" s="35" t="s">
        <v>10</v>
      </c>
      <c r="C30" s="35" t="s">
        <v>10</v>
      </c>
      <c r="D30" s="35" t="s">
        <v>10</v>
      </c>
      <c r="E30" s="39" t="s">
        <v>10</v>
      </c>
      <c r="F30" s="39" t="s">
        <v>10</v>
      </c>
    </row>
    <row r="31" s="27" customFormat="1" spans="1:6">
      <c r="A31" s="35" t="s">
        <v>61</v>
      </c>
      <c r="B31" s="35" t="s">
        <v>10</v>
      </c>
      <c r="C31" s="35" t="s">
        <v>10</v>
      </c>
      <c r="D31" s="35" t="s">
        <v>10</v>
      </c>
      <c r="E31" s="39" t="s">
        <v>10</v>
      </c>
      <c r="F31" s="39" t="s">
        <v>10</v>
      </c>
    </row>
    <row r="32" s="27" customFormat="1" ht="24" spans="1:6">
      <c r="A32" s="35" t="s">
        <v>62</v>
      </c>
      <c r="B32" s="35" t="s">
        <v>10</v>
      </c>
      <c r="C32" s="35" t="s">
        <v>10</v>
      </c>
      <c r="D32" s="35" t="s">
        <v>10</v>
      </c>
      <c r="E32" s="39" t="s">
        <v>10</v>
      </c>
      <c r="F32" s="39" t="s">
        <v>10</v>
      </c>
    </row>
    <row r="33" s="27" customFormat="1" spans="1:6">
      <c r="A33" s="37" t="s">
        <v>63</v>
      </c>
      <c r="B33" s="38" t="str">
        <f>IF(AND(TRIM(B31)="",TRIM(B32)=""),"",SUM(IF(ISBLANK(B31),0,B31))-SUM(IF(ISBLANK(B32),0,B32)))</f>
        <v/>
      </c>
      <c r="C33" s="38" t="str">
        <f>IF(AND(TRIM(C31)="",TRIM(C32)=""),"",SUM(IF(ISBLANK(C31),0,C31))-SUM(IF(ISBLANK(C32),0,C32)))</f>
        <v/>
      </c>
      <c r="D33" s="35" t="s">
        <v>10</v>
      </c>
      <c r="E33" s="39" t="s">
        <v>10</v>
      </c>
      <c r="F33" s="39" t="s">
        <v>10</v>
      </c>
    </row>
    <row r="34" s="27" customFormat="1" spans="1:6">
      <c r="A34" s="35" t="s">
        <v>64</v>
      </c>
      <c r="B34" s="35" t="s">
        <v>10</v>
      </c>
      <c r="C34" s="35" t="s">
        <v>10</v>
      </c>
      <c r="D34" s="35" t="s">
        <v>10</v>
      </c>
      <c r="E34" s="39" t="s">
        <v>10</v>
      </c>
      <c r="F34" s="39" t="s">
        <v>10</v>
      </c>
    </row>
    <row r="35" s="27" customFormat="1" spans="1:6">
      <c r="A35" s="35" t="s">
        <v>65</v>
      </c>
      <c r="B35" s="35" t="s">
        <v>10</v>
      </c>
      <c r="C35" s="35" t="s">
        <v>10</v>
      </c>
      <c r="D35" s="35" t="s">
        <v>10</v>
      </c>
      <c r="E35" s="39" t="s">
        <v>10</v>
      </c>
      <c r="F35" s="39" t="s">
        <v>10</v>
      </c>
    </row>
    <row r="36" s="27" customFormat="1" spans="1:6">
      <c r="A36" s="35" t="s">
        <v>66</v>
      </c>
      <c r="B36" s="35" t="s">
        <v>10</v>
      </c>
      <c r="C36" s="35" t="s">
        <v>10</v>
      </c>
      <c r="D36" s="35" t="s">
        <v>10</v>
      </c>
      <c r="E36" s="39" t="s">
        <v>10</v>
      </c>
      <c r="F36" s="39" t="s">
        <v>10</v>
      </c>
    </row>
    <row r="37" s="27" customFormat="1" ht="24" spans="1:6">
      <c r="A37" s="35" t="s">
        <v>67</v>
      </c>
      <c r="B37" s="35" t="s">
        <v>10</v>
      </c>
      <c r="C37" s="35" t="s">
        <v>10</v>
      </c>
      <c r="D37" s="35" t="s">
        <v>68</v>
      </c>
      <c r="E37" s="35" t="s">
        <v>10</v>
      </c>
      <c r="F37" s="35" t="s">
        <v>10</v>
      </c>
    </row>
    <row r="38" s="27" customFormat="1" spans="1:6">
      <c r="A38" s="37" t="s">
        <v>69</v>
      </c>
      <c r="B38" s="38" t="str">
        <f>IF(AND(TRIM(B36)="",TRIM(B37)=""),"",SUM(IF(ISBLANK(B36),0,B36))-SUM(IF(ISBLANK(B37),0,B37)))</f>
        <v/>
      </c>
      <c r="C38" s="38" t="str">
        <f>IF(AND(TRIM(C36)="",TRIM(C37)=""),"",SUM(IF(ISBLANK(C36),0,C36))-SUM(IF(ISBLANK(C37),0,C37)))</f>
        <v/>
      </c>
      <c r="D38" s="35" t="s">
        <v>70</v>
      </c>
      <c r="E38" s="36">
        <v>31408369.93</v>
      </c>
      <c r="F38" s="36">
        <v>31408369.93</v>
      </c>
    </row>
    <row r="39" s="27" customFormat="1" spans="1:6">
      <c r="A39" s="35" t="s">
        <v>71</v>
      </c>
      <c r="B39" s="35" t="s">
        <v>10</v>
      </c>
      <c r="C39" s="35" t="s">
        <v>10</v>
      </c>
      <c r="D39" s="35" t="s">
        <v>72</v>
      </c>
      <c r="E39" s="35" t="s">
        <v>10</v>
      </c>
      <c r="F39" s="35" t="s">
        <v>10</v>
      </c>
    </row>
    <row r="40" s="27" customFormat="1" spans="1:6">
      <c r="A40" s="35" t="s">
        <v>73</v>
      </c>
      <c r="B40" s="35" t="s">
        <v>10</v>
      </c>
      <c r="C40" s="35" t="s">
        <v>10</v>
      </c>
      <c r="D40" s="35" t="s">
        <v>74</v>
      </c>
      <c r="E40" s="35" t="s">
        <v>10</v>
      </c>
      <c r="F40" s="35" t="s">
        <v>10</v>
      </c>
    </row>
    <row r="41" s="27" customFormat="1" spans="1:6">
      <c r="A41" s="35" t="s">
        <v>75</v>
      </c>
      <c r="B41" s="35" t="s">
        <v>10</v>
      </c>
      <c r="C41" s="35" t="s">
        <v>10</v>
      </c>
      <c r="D41" s="35" t="s">
        <v>76</v>
      </c>
      <c r="E41" s="35" t="s">
        <v>10</v>
      </c>
      <c r="F41" s="35" t="s">
        <v>10</v>
      </c>
    </row>
    <row r="42" s="27" customFormat="1" spans="1:6">
      <c r="A42" s="37" t="s">
        <v>77</v>
      </c>
      <c r="B42" s="3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19373346.12</v>
      </c>
      <c r="C42" s="3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19707877.58</v>
      </c>
      <c r="D42" s="35" t="s">
        <v>78</v>
      </c>
      <c r="E42" s="36">
        <v>-1509599.66</v>
      </c>
      <c r="F42" s="35" t="s">
        <v>10</v>
      </c>
    </row>
    <row r="43" s="27" customFormat="1" spans="1:6">
      <c r="A43" s="35" t="s">
        <v>79</v>
      </c>
      <c r="B43" s="36"/>
      <c r="C43" s="36"/>
      <c r="D43" s="37" t="s">
        <v>80</v>
      </c>
      <c r="E43" s="38">
        <f>IF(AND(TRIM(E38)="",TRIM(E39)="",TRIM(E40)="",TRIM(E41)="",TRIM(E42)=""),"",SUM(IF(ISBLANK(E38),0,E38),IF(ISBLANK(E39),0,E39),IF(ISBLANK(E40),0,E40),IF(ISBLANK(E41),0,E41),IF(ISBLANK(E42),0,E42)))</f>
        <v>29898770.27</v>
      </c>
      <c r="F43" s="38">
        <f>IF(AND(TRIM(F38)="",TRIM(F39)="",TRIM(F40)="",TRIM(F41)="",TRIM(F42)=""),"",SUM(IF(ISBLANK(F38),0,F38),IF(ISBLANK(F39),0,F39),IF(ISBLANK(F40),0,F40),IF(ISBLANK(F41),0,F41),IF(ISBLANK(F42),0,F42)))</f>
        <v>31408369.93</v>
      </c>
    </row>
    <row r="44" s="27" customFormat="1" ht="24" spans="1:6">
      <c r="A44" s="37" t="s">
        <v>81</v>
      </c>
      <c r="B44" s="38">
        <f>IF(AND(TRIM(B18)="",TRIM(B42)="",TRIM(B43)=""),"",SUM(IF(ISBLANK(B18),0,B18),IF(ISBLANK(B42),0,B42),IF(ISBLANK(B43),0,B43)))</f>
        <v>36343082.51</v>
      </c>
      <c r="C44" s="38">
        <f>IF(AND(TRIM(C18)="",TRIM(C42)="",TRIM(C43)=""),"",SUM(IF(ISBLANK(C18),0,C18),IF(ISBLANK(C42),0,C42),IF(ISBLANK(C43),0,C43)))</f>
        <v>37220822.72</v>
      </c>
      <c r="D44" s="37" t="s">
        <v>82</v>
      </c>
      <c r="E44" s="38">
        <f>IF(AND(TRIM(E27)="",TRIM(E43)=""),"",SUM(IF(ISBLANK(E27),0,E27),IF(ISBLANK(E43),0,E43)))</f>
        <v>36343082.51</v>
      </c>
      <c r="F44" s="38">
        <f>IF(AND(TRIM(F27)="",TRIM(F43)=""),"",SUM(IF(ISBLANK(F27),0,F27),IF(ISBLANK(F43),0,F43)))</f>
        <v>37220822.72</v>
      </c>
    </row>
    <row r="45" s="27" customFormat="1" spans="1:6">
      <c r="A45" s="40"/>
      <c r="B45" s="41"/>
      <c r="C45" s="41"/>
      <c r="D45" s="41"/>
      <c r="E45" s="41"/>
      <c r="F45" s="41"/>
    </row>
    <row r="46" ht="22.5" customHeight="1" spans="1:5">
      <c r="A46" s="42"/>
      <c r="B46" s="43"/>
      <c r="C46" s="43"/>
      <c r="D46" s="44"/>
      <c r="E46" s="43"/>
    </row>
  </sheetData>
  <mergeCells count="3">
    <mergeCell ref="A1:E1"/>
    <mergeCell ref="A2:B2"/>
    <mergeCell ref="C2:D2"/>
  </mergeCells>
  <printOptions horizontalCentered="1"/>
  <pageMargins left="0" right="0" top="0.748031496062992" bottom="0.748031496062992" header="0.31496062992126" footer="0.31496062992126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A28" sqref="A28:C28"/>
    </sheetView>
  </sheetViews>
  <sheetFormatPr defaultColWidth="9" defaultRowHeight="13.5" outlineLevelCol="2"/>
  <cols>
    <col min="1" max="1" width="34" style="14" customWidth="1"/>
    <col min="2" max="2" width="27.5" style="14" customWidth="1"/>
    <col min="3" max="3" width="27.375" style="14" customWidth="1"/>
    <col min="4" max="16384" width="9" style="14"/>
  </cols>
  <sheetData>
    <row r="1" s="14" customFormat="1" ht="29.25" customHeight="1" spans="1:3">
      <c r="A1" s="15" t="s">
        <v>83</v>
      </c>
      <c r="B1" s="15"/>
      <c r="C1" s="16" t="s">
        <v>84</v>
      </c>
    </row>
    <row r="2" s="14" customFormat="1" ht="38.25" customHeight="1" spans="1:3">
      <c r="A2" s="17" t="s">
        <v>2</v>
      </c>
      <c r="B2" s="18" t="s">
        <v>85</v>
      </c>
      <c r="C2" s="16" t="s">
        <v>4</v>
      </c>
    </row>
    <row r="3" s="14" customFormat="1" ht="15.75" customHeight="1" spans="1:3">
      <c r="A3" s="19" t="s">
        <v>86</v>
      </c>
      <c r="B3" s="19" t="s">
        <v>87</v>
      </c>
      <c r="C3" s="19" t="s">
        <v>88</v>
      </c>
    </row>
    <row r="4" s="14" customFormat="1" ht="15.75" customHeight="1" spans="1:3">
      <c r="A4" s="20" t="s">
        <v>89</v>
      </c>
      <c r="B4" s="21">
        <v>4742680.42</v>
      </c>
      <c r="C4" s="21">
        <v>7516079.22</v>
      </c>
    </row>
    <row r="5" s="14" customFormat="1" ht="15.75" customHeight="1" spans="1:3">
      <c r="A5" s="22" t="s">
        <v>90</v>
      </c>
      <c r="B5" s="23">
        <v>4742680.42</v>
      </c>
      <c r="C5" s="23">
        <v>7516079.22</v>
      </c>
    </row>
    <row r="6" s="14" customFormat="1" ht="15.75" customHeight="1" spans="1:3">
      <c r="A6" s="22" t="s">
        <v>91</v>
      </c>
      <c r="B6" s="22" t="s">
        <v>10</v>
      </c>
      <c r="C6" s="22" t="s">
        <v>10</v>
      </c>
    </row>
    <row r="7" s="14" customFormat="1" ht="15.75" customHeight="1" spans="1:3">
      <c r="A7" s="22" t="s">
        <v>92</v>
      </c>
      <c r="B7" s="22" t="s">
        <v>10</v>
      </c>
      <c r="C7" s="22" t="s">
        <v>10</v>
      </c>
    </row>
    <row r="8" s="14" customFormat="1" ht="15.75" customHeight="1" spans="1:3">
      <c r="A8" s="22" t="s">
        <v>93</v>
      </c>
      <c r="B8" s="22" t="s">
        <v>10</v>
      </c>
      <c r="C8" s="22" t="s">
        <v>10</v>
      </c>
    </row>
    <row r="9" s="14" customFormat="1" ht="15.75" customHeight="1" spans="1:3">
      <c r="A9" s="22" t="s">
        <v>94</v>
      </c>
      <c r="B9" s="22" t="s">
        <v>10</v>
      </c>
      <c r="C9" s="22" t="s">
        <v>10</v>
      </c>
    </row>
    <row r="10" s="14" customFormat="1" ht="15.75" customHeight="1" spans="1:3">
      <c r="A10" s="22" t="s">
        <v>95</v>
      </c>
      <c r="B10" s="22" t="s">
        <v>10</v>
      </c>
      <c r="C10" s="22" t="s">
        <v>10</v>
      </c>
    </row>
    <row r="11" s="14" customFormat="1" ht="15.75" customHeight="1" spans="1:3">
      <c r="A11" s="22" t="s">
        <v>96</v>
      </c>
      <c r="B11" s="22" t="s">
        <v>10</v>
      </c>
      <c r="C11" s="22" t="s">
        <v>10</v>
      </c>
    </row>
    <row r="12" s="14" customFormat="1" ht="15.75" customHeight="1" spans="1:3">
      <c r="A12" s="22" t="s">
        <v>97</v>
      </c>
      <c r="B12" s="22" t="s">
        <v>10</v>
      </c>
      <c r="C12" s="22" t="s">
        <v>10</v>
      </c>
    </row>
    <row r="13" s="14" customFormat="1" ht="15.75" customHeight="1" spans="1:3">
      <c r="A13" s="22" t="s">
        <v>98</v>
      </c>
      <c r="B13" s="22" t="s">
        <v>10</v>
      </c>
      <c r="C13" s="22" t="s">
        <v>10</v>
      </c>
    </row>
    <row r="14" s="14" customFormat="1" ht="15.75" customHeight="1" spans="1:3">
      <c r="A14" s="22" t="s">
        <v>99</v>
      </c>
      <c r="B14" s="22" t="s">
        <v>10</v>
      </c>
      <c r="C14" s="22" t="s">
        <v>10</v>
      </c>
    </row>
    <row r="15" s="14" customFormat="1" ht="15.75" customHeight="1" spans="1:3">
      <c r="A15" s="22" t="s">
        <v>100</v>
      </c>
      <c r="B15" s="22" t="s">
        <v>10</v>
      </c>
      <c r="C15" s="22" t="s">
        <v>10</v>
      </c>
    </row>
    <row r="16" s="14" customFormat="1" ht="15.75" customHeight="1" spans="1:3">
      <c r="A16" s="22" t="s">
        <v>101</v>
      </c>
      <c r="B16" s="22" t="s">
        <v>10</v>
      </c>
      <c r="C16" s="22" t="s">
        <v>10</v>
      </c>
    </row>
    <row r="17" s="14" customFormat="1" ht="15.75" customHeight="1" spans="1:3">
      <c r="A17" s="20" t="s">
        <v>102</v>
      </c>
      <c r="B17" s="21">
        <v>4469983.63</v>
      </c>
      <c r="C17" s="21">
        <v>9025678.88</v>
      </c>
    </row>
    <row r="18" s="14" customFormat="1" ht="15.75" customHeight="1" spans="1:3">
      <c r="A18" s="22" t="s">
        <v>103</v>
      </c>
      <c r="B18" s="23">
        <v>4469983.63</v>
      </c>
      <c r="C18" s="23">
        <v>9025678.88</v>
      </c>
    </row>
    <row r="19" s="14" customFormat="1" ht="15.75" customHeight="1" spans="1:3">
      <c r="A19" s="22" t="s">
        <v>104</v>
      </c>
      <c r="B19" s="22" t="s">
        <v>10</v>
      </c>
      <c r="C19" s="22" t="s">
        <v>10</v>
      </c>
    </row>
    <row r="20" s="14" customFormat="1" ht="15.75" customHeight="1" spans="1:3">
      <c r="A20" s="22" t="s">
        <v>105</v>
      </c>
      <c r="B20" s="22" t="s">
        <v>10</v>
      </c>
      <c r="C20" s="22" t="s">
        <v>10</v>
      </c>
    </row>
    <row r="21" s="14" customFormat="1" ht="15.75" customHeight="1" spans="1:3">
      <c r="A21" s="22" t="s">
        <v>106</v>
      </c>
      <c r="B21" s="22" t="s">
        <v>10</v>
      </c>
      <c r="C21" s="22" t="s">
        <v>10</v>
      </c>
    </row>
    <row r="22" s="14" customFormat="1" ht="15.75" customHeight="1" spans="1:3">
      <c r="A22" s="22" t="s">
        <v>107</v>
      </c>
      <c r="B22" s="22" t="s">
        <v>10</v>
      </c>
      <c r="C22" s="22" t="s">
        <v>10</v>
      </c>
    </row>
    <row r="23" s="14" customFormat="1" ht="15.75" customHeight="1" spans="1:3">
      <c r="A23" s="22" t="s">
        <v>108</v>
      </c>
      <c r="B23" s="22" t="s">
        <v>10</v>
      </c>
      <c r="C23" s="22" t="s">
        <v>10</v>
      </c>
    </row>
    <row r="24" s="14" customFormat="1" ht="15.75" customHeight="1" spans="1:3">
      <c r="A24" s="22" t="s">
        <v>109</v>
      </c>
      <c r="B24" s="22" t="s">
        <v>10</v>
      </c>
      <c r="C24" s="22" t="s">
        <v>10</v>
      </c>
    </row>
    <row r="25" s="14" customFormat="1" ht="15.75" customHeight="1" spans="1:3">
      <c r="A25" s="22" t="s">
        <v>110</v>
      </c>
      <c r="B25" s="22" t="s">
        <v>10</v>
      </c>
      <c r="C25" s="22" t="s">
        <v>10</v>
      </c>
    </row>
    <row r="26" s="14" customFormat="1" ht="24" customHeight="1" spans="1:3">
      <c r="A26" s="20" t="s">
        <v>111</v>
      </c>
      <c r="B26" s="21">
        <v>272696.79</v>
      </c>
      <c r="C26" s="21">
        <v>-1509599.66</v>
      </c>
    </row>
    <row r="27" s="14" customFormat="1" ht="14.25" spans="1:3">
      <c r="A27" s="24"/>
      <c r="B27" s="25"/>
      <c r="C27" s="25"/>
    </row>
    <row r="28" s="14" customFormat="1" ht="28.5" customHeight="1" spans="1:3">
      <c r="A28" s="26"/>
      <c r="B28" s="26"/>
      <c r="C28" s="26"/>
    </row>
  </sheetData>
  <mergeCells count="2">
    <mergeCell ref="A1:B1"/>
    <mergeCell ref="A27:C27"/>
  </mergeCells>
  <pageMargins left="0.64" right="0.4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53"/>
  <sheetViews>
    <sheetView topLeftCell="A17" workbookViewId="0">
      <selection activeCell="K34" sqref="K34"/>
    </sheetView>
  </sheetViews>
  <sheetFormatPr defaultColWidth="9" defaultRowHeight="13.5"/>
  <cols>
    <col min="1" max="1" width="2.375" style="1" customWidth="1"/>
    <col min="2" max="2" width="25.125" style="1" customWidth="1"/>
    <col min="3" max="3" width="35.375" style="1" customWidth="1"/>
    <col min="4" max="4" width="21.375" style="1" customWidth="1"/>
    <col min="5" max="5" width="21.125" style="1" customWidth="1"/>
    <col min="6" max="6" width="21.25" style="1" customWidth="1"/>
    <col min="7" max="7" width="22" style="1" customWidth="1"/>
    <col min="8" max="16384" width="9" style="1"/>
  </cols>
  <sheetData>
    <row r="1" s="1" customFormat="1" ht="28" customHeight="1" spans="2:7">
      <c r="B1" s="2" t="s">
        <v>112</v>
      </c>
      <c r="C1" s="3"/>
      <c r="D1" s="3"/>
      <c r="E1" s="3"/>
      <c r="F1" s="3"/>
      <c r="G1" s="3"/>
    </row>
    <row r="2" s="1" customFormat="1" ht="14.25" customHeight="1" spans="4:7">
      <c r="D2" s="4"/>
      <c r="E2" s="4"/>
      <c r="F2" s="4"/>
      <c r="G2" s="5" t="s">
        <v>113</v>
      </c>
    </row>
    <row r="3" s="1" customFormat="1" ht="19.5" customHeight="1" spans="2:7">
      <c r="B3" s="6" t="s">
        <v>114</v>
      </c>
      <c r="D3" s="7" t="s">
        <v>115</v>
      </c>
      <c r="E3" s="7"/>
      <c r="F3" s="8"/>
      <c r="G3" s="9" t="s">
        <v>4</v>
      </c>
    </row>
    <row r="4" s="1" customFormat="1" ht="16.5" customHeight="1" spans="2:7">
      <c r="B4" s="10" t="s">
        <v>116</v>
      </c>
      <c r="C4" s="10" t="s">
        <v>117</v>
      </c>
      <c r="D4" s="10" t="s">
        <v>118</v>
      </c>
      <c r="E4" s="10" t="s">
        <v>10</v>
      </c>
      <c r="F4" s="10" t="s">
        <v>119</v>
      </c>
      <c r="G4" s="10" t="s">
        <v>10</v>
      </c>
    </row>
    <row r="5" s="1" customFormat="1" ht="16.5" customHeight="1" spans="2:7">
      <c r="B5" s="10"/>
      <c r="C5" s="10"/>
      <c r="D5" s="10" t="s">
        <v>120</v>
      </c>
      <c r="E5" s="10" t="s">
        <v>121</v>
      </c>
      <c r="F5" s="10" t="s">
        <v>120</v>
      </c>
      <c r="G5" s="10" t="s">
        <v>121</v>
      </c>
    </row>
    <row r="6" s="1" customFormat="1" ht="15" customHeight="1" spans="2:7">
      <c r="B6" s="11" t="s">
        <v>122</v>
      </c>
      <c r="C6" s="11" t="s">
        <v>10</v>
      </c>
      <c r="D6" s="12">
        <v>0</v>
      </c>
      <c r="E6" s="12">
        <v>4742680.42</v>
      </c>
      <c r="F6" s="12">
        <v>0</v>
      </c>
      <c r="G6" s="12">
        <v>7516079.22</v>
      </c>
    </row>
    <row r="7" s="1" customFormat="1" ht="15" customHeight="1" spans="2:7">
      <c r="B7" s="11" t="s">
        <v>123</v>
      </c>
      <c r="C7" s="11" t="s">
        <v>10</v>
      </c>
      <c r="D7" s="12">
        <v>0</v>
      </c>
      <c r="E7" s="12">
        <v>1376940.54</v>
      </c>
      <c r="F7" s="12">
        <v>0</v>
      </c>
      <c r="G7" s="12">
        <v>2441925.08</v>
      </c>
    </row>
    <row r="8" s="1" customFormat="1" ht="15" customHeight="1" spans="2:7">
      <c r="B8" s="11" t="s">
        <v>124</v>
      </c>
      <c r="C8" s="11" t="s">
        <v>10</v>
      </c>
      <c r="D8" s="12">
        <v>0</v>
      </c>
      <c r="E8" s="12">
        <v>1319760.54</v>
      </c>
      <c r="F8" s="12">
        <v>0</v>
      </c>
      <c r="G8" s="12">
        <v>2294935.08</v>
      </c>
    </row>
    <row r="9" s="1" customFormat="1" ht="15" customHeight="1" spans="2:7">
      <c r="B9" s="11" t="s">
        <v>125</v>
      </c>
      <c r="C9" s="11" t="s">
        <v>10</v>
      </c>
      <c r="D9" s="12">
        <v>0</v>
      </c>
      <c r="E9" s="12">
        <v>57180</v>
      </c>
      <c r="F9" s="12">
        <v>0</v>
      </c>
      <c r="G9" s="12">
        <v>146990</v>
      </c>
    </row>
    <row r="10" s="1" customFormat="1" ht="15" customHeight="1" spans="2:7">
      <c r="B10" s="11" t="s">
        <v>126</v>
      </c>
      <c r="C10" s="11" t="s">
        <v>10</v>
      </c>
      <c r="D10" s="12">
        <v>0</v>
      </c>
      <c r="E10" s="12">
        <v>3365739.88</v>
      </c>
      <c r="F10" s="12">
        <v>0</v>
      </c>
      <c r="G10" s="12">
        <v>5074154.14</v>
      </c>
    </row>
    <row r="11" s="1" customFormat="1" ht="15" customHeight="1" spans="2:10">
      <c r="B11" s="11" t="s">
        <v>127</v>
      </c>
      <c r="C11" s="11" t="s">
        <v>10</v>
      </c>
      <c r="D11" s="12">
        <v>0</v>
      </c>
      <c r="E11" s="12">
        <v>4742680.42</v>
      </c>
      <c r="F11" s="12">
        <v>0</v>
      </c>
      <c r="G11" s="12">
        <v>7516079.22</v>
      </c>
      <c r="J11" s="13"/>
    </row>
    <row r="12" s="1" customFormat="1" ht="15" customHeight="1" spans="2:7">
      <c r="B12" s="11" t="s">
        <v>128</v>
      </c>
      <c r="C12" s="11" t="s">
        <v>10</v>
      </c>
      <c r="D12" s="12">
        <v>4742680.42</v>
      </c>
      <c r="E12" s="12">
        <v>0</v>
      </c>
      <c r="F12" s="12">
        <v>7516079.22</v>
      </c>
      <c r="G12" s="12">
        <v>0</v>
      </c>
    </row>
    <row r="13" s="1" customFormat="1" ht="15" customHeight="1" spans="2:7">
      <c r="B13" s="11" t="s">
        <v>129</v>
      </c>
      <c r="C13" s="11" t="s">
        <v>10</v>
      </c>
      <c r="D13" s="12">
        <v>4742680.42</v>
      </c>
      <c r="E13" s="12">
        <v>0</v>
      </c>
      <c r="F13" s="12">
        <v>7516079.22</v>
      </c>
      <c r="G13" s="12">
        <v>0</v>
      </c>
    </row>
    <row r="14" s="1" customFormat="1" ht="15" customHeight="1" spans="2:7">
      <c r="B14" s="11" t="s">
        <v>130</v>
      </c>
      <c r="C14" s="11" t="s">
        <v>10</v>
      </c>
      <c r="D14" s="12">
        <v>1376940.54</v>
      </c>
      <c r="E14" s="12">
        <v>0</v>
      </c>
      <c r="F14" s="12">
        <v>2441925.08</v>
      </c>
      <c r="G14" s="12">
        <v>0</v>
      </c>
    </row>
    <row r="15" s="1" customFormat="1" ht="15" customHeight="1" spans="2:7">
      <c r="B15" s="11" t="s">
        <v>131</v>
      </c>
      <c r="C15" s="11" t="s">
        <v>10</v>
      </c>
      <c r="D15" s="12">
        <v>1319760.54</v>
      </c>
      <c r="E15" s="12">
        <v>0</v>
      </c>
      <c r="F15" s="12">
        <v>2294935.08</v>
      </c>
      <c r="G15" s="12">
        <v>0</v>
      </c>
    </row>
    <row r="16" s="1" customFormat="1" ht="15" customHeight="1" spans="2:7">
      <c r="B16" s="11" t="s">
        <v>131</v>
      </c>
      <c r="C16" s="11" t="s">
        <v>132</v>
      </c>
      <c r="D16" s="12">
        <v>1291661.54</v>
      </c>
      <c r="E16" s="12">
        <v>0</v>
      </c>
      <c r="F16" s="12">
        <v>2252673.08</v>
      </c>
      <c r="G16" s="12">
        <v>0</v>
      </c>
    </row>
    <row r="17" s="1" customFormat="1" ht="15" customHeight="1" spans="2:7">
      <c r="B17" s="11" t="s">
        <v>131</v>
      </c>
      <c r="C17" s="11" t="s">
        <v>133</v>
      </c>
      <c r="D17" s="12">
        <v>216087</v>
      </c>
      <c r="E17" s="12">
        <v>0</v>
      </c>
      <c r="F17" s="12">
        <v>863678</v>
      </c>
      <c r="G17" s="12">
        <v>0</v>
      </c>
    </row>
    <row r="18" s="1" customFormat="1" ht="15" customHeight="1" spans="2:7">
      <c r="B18" s="11" t="s">
        <v>131</v>
      </c>
      <c r="C18" s="11" t="s">
        <v>134</v>
      </c>
      <c r="D18" s="12">
        <v>822151.8</v>
      </c>
      <c r="E18" s="12">
        <v>0</v>
      </c>
      <c r="F18" s="12">
        <v>901851.8</v>
      </c>
      <c r="G18" s="12">
        <v>0</v>
      </c>
    </row>
    <row r="19" s="1" customFormat="1" ht="15" customHeight="1" spans="2:7">
      <c r="B19" s="11" t="s">
        <v>131</v>
      </c>
      <c r="C19" s="11" t="s">
        <v>135</v>
      </c>
      <c r="D19" s="12">
        <v>126391.2</v>
      </c>
      <c r="E19" s="12">
        <v>0</v>
      </c>
      <c r="F19" s="12">
        <v>191815.52</v>
      </c>
      <c r="G19" s="12">
        <v>0</v>
      </c>
    </row>
    <row r="20" s="1" customFormat="1" ht="15" customHeight="1" spans="2:7">
      <c r="B20" s="11" t="s">
        <v>131</v>
      </c>
      <c r="C20" s="11" t="s">
        <v>136</v>
      </c>
      <c r="D20" s="12">
        <v>40437.24</v>
      </c>
      <c r="E20" s="12">
        <v>0</v>
      </c>
      <c r="F20" s="12">
        <v>60672.65</v>
      </c>
      <c r="G20" s="12">
        <v>0</v>
      </c>
    </row>
    <row r="21" s="1" customFormat="1" ht="15" customHeight="1" spans="2:7">
      <c r="B21" s="11" t="s">
        <v>131</v>
      </c>
      <c r="C21" s="11" t="s">
        <v>137</v>
      </c>
      <c r="D21" s="12">
        <v>25490.4</v>
      </c>
      <c r="E21" s="12">
        <v>0</v>
      </c>
      <c r="F21" s="12">
        <v>38891.3</v>
      </c>
      <c r="G21" s="12">
        <v>0</v>
      </c>
    </row>
    <row r="22" s="1" customFormat="1" ht="15" customHeight="1" spans="2:7">
      <c r="B22" s="11" t="s">
        <v>131</v>
      </c>
      <c r="C22" s="11" t="s">
        <v>138</v>
      </c>
      <c r="D22" s="12">
        <v>1579.9</v>
      </c>
      <c r="E22" s="12">
        <v>0</v>
      </c>
      <c r="F22" s="12">
        <v>3067.81</v>
      </c>
      <c r="G22" s="12">
        <v>0</v>
      </c>
    </row>
    <row r="23" s="1" customFormat="1" ht="15" customHeight="1" spans="2:7">
      <c r="B23" s="11" t="s">
        <v>131</v>
      </c>
      <c r="C23" s="11" t="s">
        <v>139</v>
      </c>
      <c r="D23" s="12">
        <v>59524</v>
      </c>
      <c r="E23" s="12">
        <v>0</v>
      </c>
      <c r="F23" s="12">
        <v>192696</v>
      </c>
      <c r="G23" s="12">
        <v>0</v>
      </c>
    </row>
    <row r="24" s="1" customFormat="1" ht="15" customHeight="1" spans="2:7">
      <c r="B24" s="11" t="s">
        <v>131</v>
      </c>
      <c r="C24" s="11" t="s">
        <v>140</v>
      </c>
      <c r="D24" s="12">
        <v>28099</v>
      </c>
      <c r="E24" s="12">
        <v>0</v>
      </c>
      <c r="F24" s="12">
        <v>42262</v>
      </c>
      <c r="G24" s="12">
        <v>0</v>
      </c>
    </row>
    <row r="25" s="1" customFormat="1" ht="15" customHeight="1" spans="2:7">
      <c r="B25" s="11" t="s">
        <v>131</v>
      </c>
      <c r="C25" s="11" t="s">
        <v>141</v>
      </c>
      <c r="D25" s="12">
        <v>8000</v>
      </c>
      <c r="E25" s="12">
        <v>0</v>
      </c>
      <c r="F25" s="12">
        <v>8000</v>
      </c>
      <c r="G25" s="12">
        <v>0</v>
      </c>
    </row>
    <row r="26" s="1" customFormat="1" ht="15" customHeight="1" spans="2:7">
      <c r="B26" s="11" t="s">
        <v>131</v>
      </c>
      <c r="C26" s="11" t="s">
        <v>142</v>
      </c>
      <c r="D26" s="12">
        <v>20099</v>
      </c>
      <c r="E26" s="12">
        <v>0</v>
      </c>
      <c r="F26" s="12">
        <v>34262</v>
      </c>
      <c r="G26" s="12">
        <v>0</v>
      </c>
    </row>
    <row r="27" s="1" customFormat="1" ht="15" customHeight="1" spans="2:7">
      <c r="B27" s="11" t="s">
        <v>143</v>
      </c>
      <c r="C27" s="11" t="s">
        <v>10</v>
      </c>
      <c r="D27" s="12">
        <v>57180</v>
      </c>
      <c r="E27" s="12">
        <v>0</v>
      </c>
      <c r="F27" s="12">
        <v>146990</v>
      </c>
      <c r="G27" s="12">
        <v>0</v>
      </c>
    </row>
    <row r="28" s="1" customFormat="1" ht="15" customHeight="1" spans="2:7">
      <c r="B28" s="11" t="s">
        <v>143</v>
      </c>
      <c r="C28" s="11" t="s">
        <v>132</v>
      </c>
      <c r="D28" s="12">
        <v>19470</v>
      </c>
      <c r="E28" s="12">
        <v>0</v>
      </c>
      <c r="F28" s="12">
        <v>33500</v>
      </c>
      <c r="G28" s="12">
        <v>0</v>
      </c>
    </row>
    <row r="29" s="1" customFormat="1" ht="15" customHeight="1" spans="2:7">
      <c r="B29" s="11" t="s">
        <v>143</v>
      </c>
      <c r="C29" s="11" t="s">
        <v>144</v>
      </c>
      <c r="D29" s="12">
        <v>19470</v>
      </c>
      <c r="E29" s="12">
        <v>0</v>
      </c>
      <c r="F29" s="12">
        <v>33500</v>
      </c>
      <c r="G29" s="12">
        <v>0</v>
      </c>
    </row>
    <row r="30" s="1" customFormat="1" ht="15" customHeight="1" spans="2:7">
      <c r="B30" s="11" t="s">
        <v>143</v>
      </c>
      <c r="C30" s="11" t="s">
        <v>145</v>
      </c>
      <c r="D30" s="12">
        <v>37710</v>
      </c>
      <c r="E30" s="12">
        <v>0</v>
      </c>
      <c r="F30" s="12">
        <v>113490</v>
      </c>
      <c r="G30" s="12">
        <v>0</v>
      </c>
    </row>
    <row r="31" s="1" customFormat="1" ht="15" customHeight="1" spans="2:7">
      <c r="B31" s="11" t="s">
        <v>143</v>
      </c>
      <c r="C31" s="11" t="s">
        <v>146</v>
      </c>
      <c r="D31" s="12">
        <v>0</v>
      </c>
      <c r="E31" s="12">
        <v>0</v>
      </c>
      <c r="F31" s="12">
        <v>7000</v>
      </c>
      <c r="G31" s="12">
        <v>0</v>
      </c>
    </row>
    <row r="32" s="1" customFormat="1" ht="15" customHeight="1" spans="2:7">
      <c r="B32" s="11" t="s">
        <v>143</v>
      </c>
      <c r="C32" s="11" t="s">
        <v>147</v>
      </c>
      <c r="D32" s="12">
        <v>0</v>
      </c>
      <c r="E32" s="12">
        <v>0</v>
      </c>
      <c r="F32" s="12">
        <v>6790</v>
      </c>
      <c r="G32" s="12">
        <v>0</v>
      </c>
    </row>
    <row r="33" s="1" customFormat="1" ht="15" customHeight="1" spans="2:7">
      <c r="B33" s="11" t="s">
        <v>143</v>
      </c>
      <c r="C33" s="11" t="s">
        <v>148</v>
      </c>
      <c r="D33" s="12">
        <v>1300</v>
      </c>
      <c r="E33" s="12">
        <v>0</v>
      </c>
      <c r="F33" s="12">
        <v>1300</v>
      </c>
      <c r="G33" s="12">
        <v>0</v>
      </c>
    </row>
    <row r="34" s="1" customFormat="1" ht="15" customHeight="1" spans="2:7">
      <c r="B34" s="11" t="s">
        <v>143</v>
      </c>
      <c r="C34" s="11" t="s">
        <v>149</v>
      </c>
      <c r="D34" s="12">
        <v>0</v>
      </c>
      <c r="E34" s="12">
        <v>0</v>
      </c>
      <c r="F34" s="12">
        <v>21240</v>
      </c>
      <c r="G34" s="12">
        <v>0</v>
      </c>
    </row>
    <row r="35" s="1" customFormat="1" ht="15" customHeight="1" spans="2:7">
      <c r="B35" s="11" t="s">
        <v>143</v>
      </c>
      <c r="C35" s="11" t="s">
        <v>150</v>
      </c>
      <c r="D35" s="12">
        <v>36410</v>
      </c>
      <c r="E35" s="12">
        <v>0</v>
      </c>
      <c r="F35" s="12">
        <v>75160</v>
      </c>
      <c r="G35" s="12">
        <v>0</v>
      </c>
    </row>
    <row r="36" s="1" customFormat="1" ht="15" customHeight="1" spans="2:7">
      <c r="B36" s="11" t="s">
        <v>143</v>
      </c>
      <c r="C36" s="11" t="s">
        <v>151</v>
      </c>
      <c r="D36" s="12">
        <v>0</v>
      </c>
      <c r="E36" s="12">
        <v>0</v>
      </c>
      <c r="F36" s="12">
        <v>2000</v>
      </c>
      <c r="G36" s="12">
        <v>0</v>
      </c>
    </row>
    <row r="37" s="1" customFormat="1" ht="15" customHeight="1" spans="2:7">
      <c r="B37" s="11" t="s">
        <v>152</v>
      </c>
      <c r="C37" s="11" t="s">
        <v>10</v>
      </c>
      <c r="D37" s="12">
        <v>3365739.88</v>
      </c>
      <c r="E37" s="12">
        <v>0</v>
      </c>
      <c r="F37" s="12">
        <v>5074154.14</v>
      </c>
      <c r="G37" s="12">
        <v>0</v>
      </c>
    </row>
    <row r="38" s="1" customFormat="1" ht="15" customHeight="1" spans="2:7">
      <c r="B38" s="11" t="s">
        <v>152</v>
      </c>
      <c r="C38" s="11" t="s">
        <v>145</v>
      </c>
      <c r="D38" s="12">
        <v>1591439.88</v>
      </c>
      <c r="E38" s="12">
        <v>0</v>
      </c>
      <c r="F38" s="12">
        <v>3299854.14</v>
      </c>
      <c r="G38" s="12">
        <v>0</v>
      </c>
    </row>
    <row r="39" s="1" customFormat="1" ht="15" customHeight="1" spans="2:7">
      <c r="B39" s="11" t="s">
        <v>152</v>
      </c>
      <c r="C39" s="11" t="s">
        <v>146</v>
      </c>
      <c r="D39" s="12">
        <v>94372.48</v>
      </c>
      <c r="E39" s="12">
        <v>0</v>
      </c>
      <c r="F39" s="12">
        <v>200458.39</v>
      </c>
      <c r="G39" s="12">
        <v>0</v>
      </c>
    </row>
    <row r="40" s="1" customFormat="1" ht="15" customHeight="1" spans="2:7">
      <c r="B40" s="11" t="s">
        <v>152</v>
      </c>
      <c r="C40" s="11" t="s">
        <v>153</v>
      </c>
      <c r="D40" s="12">
        <v>704.7</v>
      </c>
      <c r="E40" s="12">
        <v>0</v>
      </c>
      <c r="F40" s="12">
        <v>704.7</v>
      </c>
      <c r="G40" s="12">
        <v>0</v>
      </c>
    </row>
    <row r="41" s="1" customFormat="1" ht="15" customHeight="1" spans="2:7">
      <c r="B41" s="11" t="s">
        <v>152</v>
      </c>
      <c r="C41" s="11" t="s">
        <v>147</v>
      </c>
      <c r="D41" s="12">
        <v>99755.29</v>
      </c>
      <c r="E41" s="12">
        <v>0</v>
      </c>
      <c r="F41" s="12">
        <v>129998.29</v>
      </c>
      <c r="G41" s="12">
        <v>0</v>
      </c>
    </row>
    <row r="42" s="1" customFormat="1" ht="15" customHeight="1" spans="2:7">
      <c r="B42" s="11" t="s">
        <v>152</v>
      </c>
      <c r="C42" s="11" t="s">
        <v>154</v>
      </c>
      <c r="D42" s="12">
        <v>315166.76</v>
      </c>
      <c r="E42" s="12">
        <v>0</v>
      </c>
      <c r="F42" s="12">
        <v>816580.76</v>
      </c>
      <c r="G42" s="12">
        <v>0</v>
      </c>
    </row>
    <row r="43" s="1" customFormat="1" ht="15" customHeight="1" spans="2:7">
      <c r="B43" s="11" t="s">
        <v>152</v>
      </c>
      <c r="C43" s="11" t="s">
        <v>155</v>
      </c>
      <c r="D43" s="12">
        <v>4991</v>
      </c>
      <c r="E43" s="12">
        <v>0</v>
      </c>
      <c r="F43" s="12">
        <v>9466.9</v>
      </c>
      <c r="G43" s="12">
        <v>0</v>
      </c>
    </row>
    <row r="44" s="1" customFormat="1" ht="15" customHeight="1" spans="2:7">
      <c r="B44" s="11" t="s">
        <v>152</v>
      </c>
      <c r="C44" s="11" t="s">
        <v>156</v>
      </c>
      <c r="D44" s="12">
        <v>721965.34</v>
      </c>
      <c r="E44" s="12">
        <v>0</v>
      </c>
      <c r="F44" s="12">
        <v>721965.34</v>
      </c>
      <c r="G44" s="12">
        <v>0</v>
      </c>
    </row>
    <row r="45" s="1" customFormat="1" ht="15" customHeight="1" spans="2:7">
      <c r="B45" s="11" t="s">
        <v>152</v>
      </c>
      <c r="C45" s="11" t="s">
        <v>157</v>
      </c>
      <c r="D45" s="12">
        <v>302708</v>
      </c>
      <c r="E45" s="12">
        <v>0</v>
      </c>
      <c r="F45" s="12">
        <v>477113.76</v>
      </c>
      <c r="G45" s="12">
        <v>0</v>
      </c>
    </row>
    <row r="46" s="1" customFormat="1" ht="15" customHeight="1" spans="2:7">
      <c r="B46" s="11" t="s">
        <v>152</v>
      </c>
      <c r="C46" s="11" t="s">
        <v>158</v>
      </c>
      <c r="D46" s="12">
        <v>49515.24</v>
      </c>
      <c r="E46" s="12">
        <v>0</v>
      </c>
      <c r="F46" s="12">
        <v>197117.53</v>
      </c>
      <c r="G46" s="12">
        <v>0</v>
      </c>
    </row>
    <row r="47" s="1" customFormat="1" ht="15" customHeight="1" spans="2:7">
      <c r="B47" s="11" t="s">
        <v>152</v>
      </c>
      <c r="C47" s="11" t="s">
        <v>150</v>
      </c>
      <c r="D47" s="12">
        <v>361.07</v>
      </c>
      <c r="E47" s="12">
        <v>0</v>
      </c>
      <c r="F47" s="12">
        <v>4103.85</v>
      </c>
      <c r="G47" s="12">
        <v>0</v>
      </c>
    </row>
    <row r="48" s="1" customFormat="1" ht="14.25" spans="2:7">
      <c r="B48" s="11" t="s">
        <v>152</v>
      </c>
      <c r="C48" s="11" t="s">
        <v>151</v>
      </c>
      <c r="D48" s="12">
        <v>1900</v>
      </c>
      <c r="E48" s="12">
        <v>0</v>
      </c>
      <c r="F48" s="12">
        <v>742344.62</v>
      </c>
      <c r="G48" s="12">
        <v>0</v>
      </c>
    </row>
    <row r="49" s="1" customFormat="1" ht="14.25" spans="2:7">
      <c r="B49" s="11" t="s">
        <v>152</v>
      </c>
      <c r="C49" s="11" t="s">
        <v>159</v>
      </c>
      <c r="D49" s="12">
        <v>1774300</v>
      </c>
      <c r="E49" s="12">
        <v>0</v>
      </c>
      <c r="F49" s="12">
        <v>1774300</v>
      </c>
      <c r="G49" s="12">
        <v>0</v>
      </c>
    </row>
    <row r="50" s="1" customFormat="1" ht="14.25" spans="2:7">
      <c r="B50" s="11" t="s">
        <v>152</v>
      </c>
      <c r="C50" s="11" t="s">
        <v>160</v>
      </c>
      <c r="D50" s="12">
        <v>1774300</v>
      </c>
      <c r="E50" s="12">
        <v>0</v>
      </c>
      <c r="F50" s="12">
        <v>1774300</v>
      </c>
      <c r="G50" s="12">
        <v>0</v>
      </c>
    </row>
    <row r="51" s="1" customFormat="1" ht="14.25" spans="2:7">
      <c r="B51" s="11" t="s">
        <v>161</v>
      </c>
      <c r="C51" s="11" t="s">
        <v>10</v>
      </c>
      <c r="D51" s="12">
        <v>4742680.42</v>
      </c>
      <c r="E51" s="12">
        <v>0</v>
      </c>
      <c r="F51" s="12">
        <v>7516079.22</v>
      </c>
      <c r="G51" s="12">
        <v>0</v>
      </c>
    </row>
    <row r="52" s="1" customFormat="1" ht="14.25" spans="2:7">
      <c r="B52" s="11" t="s">
        <v>162</v>
      </c>
      <c r="C52" s="11" t="s">
        <v>10</v>
      </c>
      <c r="D52" s="12">
        <v>4742680.42</v>
      </c>
      <c r="E52" s="12">
        <v>4742680.42</v>
      </c>
      <c r="F52" s="12">
        <v>7516079.22</v>
      </c>
      <c r="G52" s="12">
        <v>7516079.22</v>
      </c>
    </row>
    <row r="53" s="1" customFormat="1" ht="14.25" spans="2:7">
      <c r="B53" s="11" t="s">
        <v>163</v>
      </c>
      <c r="C53" s="11" t="s">
        <v>10</v>
      </c>
      <c r="D53" s="12">
        <v>14692120.68</v>
      </c>
      <c r="E53" s="12">
        <v>14692120.68</v>
      </c>
      <c r="F53" s="12">
        <v>27559588.56</v>
      </c>
      <c r="G53" s="12">
        <v>27559588.56</v>
      </c>
    </row>
  </sheetData>
  <mergeCells count="6">
    <mergeCell ref="B1:G1"/>
    <mergeCell ref="D3:E3"/>
    <mergeCell ref="D4:E4"/>
    <mergeCell ref="F4:G4"/>
    <mergeCell ref="B4:B5"/>
    <mergeCell ref="C4:C5"/>
  </mergeCells>
  <pageMargins left="0.393055555555556" right="0.354330708661417" top="0.27" bottom="0.18" header="0.18" footer="0.1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收入费用表</vt:lpstr>
      <vt:lpstr>预算收支明细表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萤火虫８８</cp:lastModifiedBy>
  <dcterms:created xsi:type="dcterms:W3CDTF">2019-11-18T02:17:00Z</dcterms:created>
  <cp:lastPrinted>2023-05-05T09:30:00Z</cp:lastPrinted>
  <dcterms:modified xsi:type="dcterms:W3CDTF">2024-08-09T03:08:53Z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D400014BF25640859BEECCC1AF7E3EBD_12</vt:lpwstr>
  </property>
  <property fmtid="{D5CDD505-2E9C-101B-9397-08002B2CF9AE}" pid="3" name="KSOProductBuildVer">
    <vt:lpwstr>2052-12.1.0.17147</vt:lpwstr>
  </property>
</Properties>
</file>